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 кв.14г." sheetId="1" r:id="rId1"/>
  </sheets>
  <definedNames/>
  <calcPr calcMode="manual" fullCalcOnLoad="1"/>
</workbook>
</file>

<file path=xl/sharedStrings.xml><?xml version="1.0" encoding="utf-8"?>
<sst xmlns="http://schemas.openxmlformats.org/spreadsheetml/2006/main" count="282" uniqueCount="281">
  <si>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</si>
  <si>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</si>
  <si>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</si>
  <si>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</si>
  <si>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</si>
  <si>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</si>
  <si>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</si>
  <si>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</si>
  <si>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</si>
  <si>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</si>
  <si>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</si>
  <si>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</si>
  <si>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</si>
  <si>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</si>
  <si>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</si>
  <si>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</si>
  <si>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</si>
  <si>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</si>
  <si>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</si>
  <si>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</si>
  <si>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</si>
  <si>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</si>
  <si>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</si>
  <si>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</si>
  <si>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</si>
  <si>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23</t>
  </si>
  <si>
    <t>24</t>
  </si>
  <si>
    <t>25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</si>
  <si>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</si>
  <si>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</si>
  <si>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</si>
  <si>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</si>
  <si>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</si>
  <si>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</si>
  <si>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</si>
  <si>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</si>
  <si>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</si>
  <si>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</si>
  <si>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</si>
  <si>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</si>
  <si>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</si>
  <si>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</si>
  <si>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</si>
  <si>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</si>
  <si>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</si>
  <si>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</si>
  <si>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</si>
  <si>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</si>
  <si>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</si>
  <si>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</si>
  <si>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</si>
  <si>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Иные межбюджетные трансферты</t>
  </si>
  <si>
    <t>Прочие межбюджетные трансферты, передаваемые бюджетам</t>
  </si>
  <si>
    <t>42</t>
  </si>
  <si>
    <t>43</t>
  </si>
  <si>
    <t>44</t>
  </si>
  <si>
    <t>45</t>
  </si>
  <si>
    <t>13</t>
  </si>
  <si>
    <t>14</t>
  </si>
  <si>
    <t>15</t>
  </si>
  <si>
    <t>30</t>
  </si>
  <si>
    <t>41</t>
  </si>
  <si>
    <t>55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</si>
  <si>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</si>
  <si>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</si>
  <si>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</si>
  <si>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</si>
  <si>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</si>
  <si>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9</t>
  </si>
  <si>
    <t>10</t>
  </si>
  <si>
    <t>11</t>
  </si>
  <si>
    <t>12</t>
  </si>
  <si>
    <t>31</t>
  </si>
  <si>
    <t>32</t>
  </si>
  <si>
    <t>33</t>
  </si>
  <si>
    <t>000 1 01 02040 01 0000 110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</si>
  <si>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</si>
  <si>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</si>
  <si>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</si>
  <si>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</si>
  <si>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</si>
  <si>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20</t>
  </si>
  <si>
    <t>21</t>
  </si>
  <si>
    <t>22</t>
  </si>
  <si>
    <t>49</t>
  </si>
  <si>
    <t>50</t>
  </si>
  <si>
    <t>51</t>
  </si>
  <si>
    <t>52</t>
  </si>
  <si>
    <t>000 1 01 02030 01 0000 110</t>
  </si>
  <si>
    <t>Приложение 1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</si>
  <si>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</si>
  <si>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</si>
  <si>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</si>
  <si>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</si>
  <si>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</si>
  <si>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</si>
  <si>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</si>
  <si>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</si>
  <si>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</si>
  <si>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</si>
  <si>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</si>
  <si>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</si>
  <si>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</si>
  <si>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</si>
  <si>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</si>
  <si>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</si>
  <si>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000 1 11 05013 13 0000 120</t>
  </si>
  <si>
    <t>000 1 11 05075 13 0000 120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</si>
  <si>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</si>
  <si>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</si>
  <si>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</si>
  <si>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</si>
  <si>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</si>
  <si>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27</t>
  </si>
  <si>
    <t>28</t>
  </si>
  <si>
    <t>34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</si>
  <si>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</si>
  <si>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</si>
  <si>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</si>
  <si>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</si>
  <si>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</si>
  <si>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000 1 06 06040 00 0000 110</t>
  </si>
  <si>
    <t>000 1 06 06043 13 0000 110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</si>
  <si>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</si>
  <si>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</t>
  </si>
  <si>
    <t>ИТОГО ДОХОДОВ</t>
  </si>
  <si>
    <t>Субвенции бюджетам бюджетной системы Российской Федерации</t>
  </si>
  <si>
    <t>Прочие межбюджетные трансферты, передаваемые бюджетам городских поселений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</si>
  <si>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</si>
  <si>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</si>
  <si>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</si>
  <si>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</si>
  <si>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</si>
  <si>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</si>
  <si>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</si>
  <si>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</si>
  <si>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</si>
  <si>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000 1 16 00000 00 0000 000</t>
  </si>
  <si>
    <t>ШТРАФЫ, САНКЦИИ, ВОЗМЕЩЕНИЕ УЩЕРБА</t>
  </si>
  <si>
    <t>65</t>
  </si>
  <si>
    <t>66</t>
  </si>
  <si>
    <t>67</t>
  </si>
  <si>
    <t>000 1 03 02231 01 0000 110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</si>
  <si>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</si>
  <si>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</si>
  <si>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</si>
  <si>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</si>
  <si>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</si>
  <si>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000 2 02 30000 00 0000 150</t>
  </si>
  <si>
    <t>000 2 02 30024 00 0000 150</t>
  </si>
  <si>
    <t>000 2 02 30024 13 0000 150</t>
  </si>
  <si>
    <t xml:space="preserve">000 2 02 35118 00 0000 150
</t>
  </si>
  <si>
    <t>000 2 02 35118 13 0000 150</t>
  </si>
  <si>
    <t>000 2 02 40000 00 0000 150</t>
  </si>
  <si>
    <t>000 2 02 49999 00 0000 150</t>
  </si>
  <si>
    <t>000 2 02 49999 13 0000 150</t>
  </si>
  <si>
    <t>53</t>
  </si>
  <si>
    <t>54</t>
  </si>
  <si>
    <t>68</t>
  </si>
  <si>
    <t>69</t>
  </si>
  <si>
    <t>70</t>
  </si>
  <si>
    <t>71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</si>
  <si>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</si>
  <si>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</si>
  <si>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</si>
  <si>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</si>
  <si>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</si>
  <si>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</si>
  <si>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</si>
  <si>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</si>
  <si>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</si>
  <si>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</si>
  <si>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</si>
  <si>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</si>
  <si>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72</t>
  </si>
  <si>
    <t>73</t>
  </si>
  <si>
    <t>74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</si>
  <si>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</si>
  <si>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</si>
  <si>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</si>
  <si>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</si>
  <si>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</si>
  <si>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</si>
  <si>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</si>
  <si>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</si>
  <si>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</si>
  <si>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</si>
  <si>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</si>
  <si>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</si>
  <si>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</si>
  <si>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</si>
  <si>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</si>
  <si>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</si>
  <si>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</si>
  <si>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</si>
  <si>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</si>
  <si>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</si>
  <si>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</si>
  <si>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</si>
  <si>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</si>
  <si>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</si>
  <si>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</si>
  <si>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</si>
  <si>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</si>
  <si>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</si>
  <si>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</si>
  <si>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</si>
  <si>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</si>
  <si>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</si>
  <si>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</si>
  <si>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</si>
  <si>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</si>
  <si>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000 1 01 02080 01 0000 110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</si>
  <si>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</si>
  <si>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</si>
  <si>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</si>
  <si>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</si>
  <si>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75</t>
  </si>
  <si>
    <t>76</t>
  </si>
  <si>
    <t>77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</si>
  <si>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</si>
  <si>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</si>
  <si>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</si>
  <si>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</si>
  <si>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</si>
  <si>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</si>
  <si>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000 2 02 20077 00 0000 150</t>
  </si>
  <si>
    <t xml:space="preserve">Субсидии бюджетам на софинансирование капитальных вложений в объекты муниципальной собственности
</t>
  </si>
  <si>
    <t>000 2 02 20077 13 0000 150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</si>
  <si>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</si>
  <si>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000 2 02 25576 13 0000 150</t>
  </si>
  <si>
    <t>Субсидии бюджетам на обеспечение комплексного развития сельских территорий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</si>
  <si>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</si>
  <si>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</si>
  <si>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78</t>
  </si>
  <si>
    <t>79</t>
  </si>
  <si>
    <t>80</t>
  </si>
  <si>
    <t>81</t>
  </si>
  <si>
    <t>82</t>
  </si>
  <si>
    <t>Сумма средств,предусмотренная на 2023 год в Решении о бюджете (тыс.рублей)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</si>
  <si>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</si>
  <si>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</si>
  <si>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</si>
  <si>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</si>
  <si>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</si>
  <si>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000 2 02 20216 13 0000 150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</si>
  <si>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</si>
  <si>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городских поселений на реализацию мероприятий по обеспечению жильем молодых семей</t>
  </si>
  <si>
    <t>000 2 02 25576 00 0000 150</t>
  </si>
  <si>
    <t xml:space="preserve">Субсидии бюджетам городских поселений на обеспечение комплексного развития сельских территорий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</si>
  <si>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</si>
  <si>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</si>
  <si>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000 1 11 05310 00 0000 120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</si>
  <si>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</si>
  <si>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</si>
  <si>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</si>
  <si>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</si>
  <si>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</si>
  <si>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</si>
  <si>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 xml:space="preserve">Доходы от компенсации затрат государства
</t>
  </si>
  <si>
    <t>000 1 13 02995 13 0000 130</t>
  </si>
  <si>
    <t>Прочие доходы от компенсации затрат бюджетов городских поселений</t>
  </si>
  <si>
    <t>83</t>
  </si>
  <si>
    <t>84</t>
  </si>
  <si>
    <t>85</t>
  </si>
  <si>
    <t>86</t>
  </si>
  <si>
    <t>000 1 17 00000 00 0000 000</t>
  </si>
  <si>
    <t xml:space="preserve">ПРОЧИЕ НЕНАЛОГОВЫЕ ДОХОДЫ
</t>
  </si>
  <si>
    <t>000 1 17 01000 00 0000 180</t>
  </si>
  <si>
    <t>000 1 17 01050 13 0000 180</t>
  </si>
  <si>
    <t>Невыясненные поступления</t>
  </si>
  <si>
    <t>Невыясненные поступления, зачисляемые в бюджеты городских поселений</t>
  </si>
  <si>
    <t>свыше 100%</t>
  </si>
  <si>
    <t>87</t>
  </si>
  <si>
    <t>88</t>
  </si>
  <si>
    <t>89</t>
  </si>
  <si>
    <t>90</t>
  </si>
  <si>
    <t>91</t>
  </si>
  <si>
    <t>Исполнение доходов бюджета  Михайловского муниципального образования по доходам бюджета  за полугодие 2023 года</t>
  </si>
  <si>
    <t>к Постановлению  администрации Михайловского муниципального образования</t>
  </si>
  <si>
    <t>от 18,07,2023 № 194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</si>
</sst>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6.625" style="0" customWidth="1"/>
    <col min="2" max="2" width="25.875" style="7" customWidth="1"/>
    <col min="3" max="3" width="37.875" style="4" customWidth="1"/>
    <col min="4" max="4" width="11.625" style="4" customWidth="1"/>
    <col min="5" max="5" width="10.125" style="6" customWidth="1"/>
    <col min="6" max="6" width="10.875" style="6" customWidth="1"/>
  </cols>
  <sheetData>
    <row r="1" spans="3:6" ht="12.75">
      <c r="C1" s="25"/>
      <c r="D1" s="53" t="s">
        <v>89</v>
      </c>
      <c r="E1" s="53"/>
      <c r="F1" s="53"/>
    </row>
    <row r="2" spans="1:6" ht="12.75">
      <c r="A2" s="1"/>
      <c r="B2" s="26"/>
      <c r="C2" s="50" t="s">
        <v>279</v>
      </c>
      <c r="D2" s="50"/>
      <c r="E2" s="51"/>
      <c r="F2" s="50"/>
    </row>
    <row r="3" spans="1:6" ht="12" customHeight="1">
      <c r="A3" s="1"/>
      <c r="B3" s="26"/>
      <c r="C3" s="50" t="s">
        <v>280</v>
      </c>
      <c r="D3" s="50"/>
      <c r="E3" s="51"/>
      <c r="F3" s="50"/>
    </row>
    <row r="4" spans="1:6" ht="12.75" hidden="1">
      <c r="A4" s="1"/>
      <c r="B4" s="26"/>
      <c r="C4" s="27"/>
      <c r="D4" s="3"/>
      <c r="E4" s="5"/>
      <c r="F4" s="5"/>
    </row>
    <row r="5" spans="1:6" ht="46.5" customHeight="1">
      <c r="A5" s="52" t="s">
        <v>278</v>
      </c>
      <c r="B5" s="52"/>
      <c r="C5" s="52"/>
      <c r="D5" s="52"/>
      <c r="E5" s="52"/>
      <c r="F5" s="52"/>
    </row>
    <row r="6" spans="1:6" ht="12.75">
      <c r="A6" s="1"/>
      <c r="B6" s="26"/>
      <c r="C6" s="27"/>
      <c r="D6" s="3"/>
      <c r="E6" s="5"/>
      <c r="F6" s="5"/>
    </row>
    <row r="7" spans="1:6" ht="54.75" customHeight="1">
      <c r="A7" s="47" t="s">
        <v>162</v>
      </c>
      <c r="B7" s="48" t="s">
        <v>163</v>
      </c>
      <c r="C7" s="49" t="s">
        <v>164</v>
      </c>
      <c r="D7" s="46" t="s">
        <v>239</v>
      </c>
      <c r="E7" s="46" t="s">
        <v>165</v>
      </c>
      <c r="F7" s="46"/>
    </row>
    <row r="8" spans="1:6" ht="39.75" customHeight="1">
      <c r="A8" s="47"/>
      <c r="B8" s="48"/>
      <c r="C8" s="49"/>
      <c r="D8" s="46"/>
      <c r="E8" s="2" t="s">
        <v>166</v>
      </c>
      <c r="F8" s="2" t="s">
        <v>167</v>
      </c>
    </row>
    <row r="9" spans="1:6" ht="25.5">
      <c r="A9" s="29" t="s">
        <v>0</v>
      </c>
      <c r="B9" s="18" t="s">
        <v>1</v>
      </c>
      <c r="C9" s="8" t="s">
        <v>2</v>
      </c>
      <c r="D9" s="36">
        <f>D10+D18+D28+D31+D39+D55+D62+D52</f>
        <v>74714.8</v>
      </c>
      <c r="E9" s="36">
        <f>E10+E18+E28+E31+E39+E55+E62+E52+E67</f>
        <v>32581.299999999996</v>
      </c>
      <c r="F9" s="44">
        <f aca="true" t="shared" si="0" ref="F9:F81">E9/D9*100</f>
        <v>43.60755834185462</v>
      </c>
    </row>
    <row r="10" spans="1:6" ht="12.75">
      <c r="A10" s="29" t="s">
        <v>3</v>
      </c>
      <c r="B10" s="18" t="s">
        <v>4</v>
      </c>
      <c r="C10" s="8" t="s">
        <v>5</v>
      </c>
      <c r="D10" s="36">
        <f>D11</f>
        <v>27159.1</v>
      </c>
      <c r="E10" s="36">
        <f>E11</f>
        <v>12453.3</v>
      </c>
      <c r="F10" s="44">
        <f t="shared" si="0"/>
        <v>45.85313946338428</v>
      </c>
    </row>
    <row r="11" spans="1:6" ht="12.75">
      <c r="A11" s="29" t="s">
        <v>6</v>
      </c>
      <c r="B11" s="20" t="s">
        <v>7</v>
      </c>
      <c r="C11" s="9" t="s">
        <v>8</v>
      </c>
      <c r="D11" s="37">
        <f>D12+D13+D14+D15+D16+D17</f>
        <v>27159.1</v>
      </c>
      <c r="E11" s="37">
        <f>E12+E13+E14+E15+E16+E17</f>
        <v>12453.3</v>
      </c>
      <c r="F11" s="44">
        <f t="shared" si="0"/>
        <v>45.85313946338428</v>
      </c>
    </row>
    <row r="12" spans="1:6" ht="102">
      <c r="A12" s="29" t="s">
        <v>9</v>
      </c>
      <c r="B12" s="20" t="s">
        <v>10</v>
      </c>
      <c r="C12" s="10" t="s">
        <v>240</v>
      </c>
      <c r="D12" s="37">
        <v>26821.8</v>
      </c>
      <c r="E12" s="37">
        <v>12331.5</v>
      </c>
      <c r="F12" s="44">
        <f t="shared" si="0"/>
        <v>45.975661588707695</v>
      </c>
    </row>
    <row r="13" spans="1:6" ht="140.25">
      <c r="A13" s="29" t="s">
        <v>11</v>
      </c>
      <c r="B13" s="20" t="s">
        <v>13</v>
      </c>
      <c r="C13" s="10" t="s">
        <v>65</v>
      </c>
      <c r="D13" s="37">
        <v>105.2</v>
      </c>
      <c r="E13" s="37">
        <v>10.3</v>
      </c>
      <c r="F13" s="44">
        <f t="shared" si="0"/>
        <v>9.790874524714829</v>
      </c>
    </row>
    <row r="14" spans="1:6" ht="63.75">
      <c r="A14" s="29" t="s">
        <v>12</v>
      </c>
      <c r="B14" s="20" t="s">
        <v>88</v>
      </c>
      <c r="C14" s="10" t="s">
        <v>117</v>
      </c>
      <c r="D14" s="37">
        <v>26.1</v>
      </c>
      <c r="E14" s="37">
        <v>-6.4</v>
      </c>
      <c r="F14" s="44">
        <f t="shared" si="0"/>
        <v>-24.521072796934863</v>
      </c>
    </row>
    <row r="15" spans="1:6" ht="114.75">
      <c r="A15" s="29" t="s">
        <v>14</v>
      </c>
      <c r="B15" s="20" t="s">
        <v>75</v>
      </c>
      <c r="C15" s="10" t="s">
        <v>241</v>
      </c>
      <c r="D15" s="37">
        <v>0.1</v>
      </c>
      <c r="E15" s="37">
        <v>1.5</v>
      </c>
      <c r="F15" s="45" t="s">
        <v>272</v>
      </c>
    </row>
    <row r="16" spans="1:6" ht="90" customHeight="1">
      <c r="A16" s="29" t="s">
        <v>68</v>
      </c>
      <c r="B16" s="20" t="s">
        <v>212</v>
      </c>
      <c r="C16" s="28" t="s">
        <v>242</v>
      </c>
      <c r="D16" s="37">
        <v>120.9</v>
      </c>
      <c r="E16" s="37">
        <v>24.1</v>
      </c>
      <c r="F16" s="44">
        <f t="shared" si="0"/>
        <v>19.933829611248967</v>
      </c>
    </row>
    <row r="17" spans="1:6" ht="67.5" customHeight="1">
      <c r="A17" s="29" t="s">
        <v>69</v>
      </c>
      <c r="B17" s="20" t="s">
        <v>251</v>
      </c>
      <c r="C17" s="28" t="s">
        <v>250</v>
      </c>
      <c r="D17" s="40">
        <v>85</v>
      </c>
      <c r="E17" s="40">
        <v>92.3</v>
      </c>
      <c r="F17" s="44">
        <f t="shared" si="0"/>
        <v>108.58823529411765</v>
      </c>
    </row>
    <row r="18" spans="1:6" ht="54" customHeight="1">
      <c r="A18" s="29" t="s">
        <v>70</v>
      </c>
      <c r="B18" s="30" t="s">
        <v>90</v>
      </c>
      <c r="C18" s="11" t="s">
        <v>91</v>
      </c>
      <c r="D18" s="39">
        <f>D19</f>
        <v>32813</v>
      </c>
      <c r="E18" s="39">
        <f>E19</f>
        <v>13574.8</v>
      </c>
      <c r="F18" s="44">
        <f t="shared" si="0"/>
        <v>41.37018864474446</v>
      </c>
    </row>
    <row r="19" spans="1:6" ht="38.25">
      <c r="A19" s="29" t="s">
        <v>71</v>
      </c>
      <c r="B19" s="31" t="s">
        <v>92</v>
      </c>
      <c r="C19" s="12" t="s">
        <v>93</v>
      </c>
      <c r="D19" s="40">
        <f>D20+D22+D24+D26</f>
        <v>32813</v>
      </c>
      <c r="E19" s="40">
        <f>E20+E22+E24+E26</f>
        <v>13574.8</v>
      </c>
      <c r="F19" s="44">
        <f t="shared" si="0"/>
        <v>41.37018864474446</v>
      </c>
    </row>
    <row r="20" spans="1:6" ht="89.25">
      <c r="A20" s="29" t="s">
        <v>57</v>
      </c>
      <c r="B20" s="31" t="s">
        <v>94</v>
      </c>
      <c r="C20" s="12" t="s">
        <v>118</v>
      </c>
      <c r="D20" s="40">
        <f>D21</f>
        <v>16018.5</v>
      </c>
      <c r="E20" s="40">
        <f>E21</f>
        <v>6997.9</v>
      </c>
      <c r="F20" s="44">
        <f t="shared" si="0"/>
        <v>43.6863626431938</v>
      </c>
    </row>
    <row r="21" spans="1:6" ht="153">
      <c r="A21" s="29" t="s">
        <v>58</v>
      </c>
      <c r="B21" s="31" t="s">
        <v>142</v>
      </c>
      <c r="C21" s="13" t="s">
        <v>220</v>
      </c>
      <c r="D21" s="40">
        <v>16018.5</v>
      </c>
      <c r="E21" s="40">
        <v>6997.9</v>
      </c>
      <c r="F21" s="44">
        <f t="shared" si="0"/>
        <v>43.6863626431938</v>
      </c>
    </row>
    <row r="22" spans="1:6" ht="114.75">
      <c r="A22" s="29" t="s">
        <v>59</v>
      </c>
      <c r="B22" s="31" t="s">
        <v>95</v>
      </c>
      <c r="C22" s="13" t="s">
        <v>119</v>
      </c>
      <c r="D22" s="40">
        <f>D23</f>
        <v>80.1</v>
      </c>
      <c r="E22" s="40">
        <f>E23</f>
        <v>36.4</v>
      </c>
      <c r="F22" s="44">
        <f t="shared" si="0"/>
        <v>45.44319600499376</v>
      </c>
    </row>
    <row r="23" spans="1:6" ht="178.5">
      <c r="A23" s="29" t="s">
        <v>19</v>
      </c>
      <c r="B23" s="31" t="s">
        <v>143</v>
      </c>
      <c r="C23" s="13" t="s">
        <v>221</v>
      </c>
      <c r="D23" s="40">
        <v>80.1</v>
      </c>
      <c r="E23" s="40">
        <v>36.4</v>
      </c>
      <c r="F23" s="44">
        <f t="shared" si="0"/>
        <v>45.44319600499376</v>
      </c>
    </row>
    <row r="24" spans="1:6" ht="102">
      <c r="A24" s="29" t="s">
        <v>20</v>
      </c>
      <c r="B24" s="31" t="s">
        <v>96</v>
      </c>
      <c r="C24" s="13" t="s">
        <v>144</v>
      </c>
      <c r="D24" s="40">
        <f>D25</f>
        <v>18381.5</v>
      </c>
      <c r="E24" s="40">
        <f>E25</f>
        <v>7413.6</v>
      </c>
      <c r="F24" s="44">
        <f t="shared" si="0"/>
        <v>40.33185539809047</v>
      </c>
    </row>
    <row r="25" spans="1:6" ht="153" customHeight="1">
      <c r="A25" s="29" t="s">
        <v>21</v>
      </c>
      <c r="B25" s="31" t="s">
        <v>145</v>
      </c>
      <c r="C25" s="13" t="s">
        <v>222</v>
      </c>
      <c r="D25" s="40">
        <v>18381.5</v>
      </c>
      <c r="E25" s="40">
        <v>7413.6</v>
      </c>
      <c r="F25" s="44">
        <f t="shared" si="0"/>
        <v>40.33185539809047</v>
      </c>
    </row>
    <row r="26" spans="1:6" ht="104.25" customHeight="1">
      <c r="A26" s="29" t="s">
        <v>24</v>
      </c>
      <c r="B26" s="31" t="s">
        <v>97</v>
      </c>
      <c r="C26" s="13" t="s">
        <v>146</v>
      </c>
      <c r="D26" s="40">
        <f>D27</f>
        <v>-1667.1</v>
      </c>
      <c r="E26" s="40">
        <f>E27</f>
        <v>-873.1</v>
      </c>
      <c r="F26" s="44">
        <f t="shared" si="0"/>
        <v>52.372383180373106</v>
      </c>
    </row>
    <row r="27" spans="1:6" ht="153.75" customHeight="1">
      <c r="A27" s="29" t="s">
        <v>81</v>
      </c>
      <c r="B27" s="31" t="s">
        <v>147</v>
      </c>
      <c r="C27" s="13" t="s">
        <v>223</v>
      </c>
      <c r="D27" s="40">
        <v>-1667.1</v>
      </c>
      <c r="E27" s="40">
        <v>-873.1</v>
      </c>
      <c r="F27" s="44">
        <f t="shared" si="0"/>
        <v>52.372383180373106</v>
      </c>
    </row>
    <row r="28" spans="1:6" ht="14.25" customHeight="1">
      <c r="A28" s="29" t="s">
        <v>82</v>
      </c>
      <c r="B28" s="30" t="s">
        <v>76</v>
      </c>
      <c r="C28" s="14" t="s">
        <v>77</v>
      </c>
      <c r="D28" s="39">
        <f>D30</f>
        <v>279.1</v>
      </c>
      <c r="E28" s="39">
        <f>E30</f>
        <v>61.4</v>
      </c>
      <c r="F28" s="44">
        <f t="shared" si="0"/>
        <v>21.99928341096381</v>
      </c>
    </row>
    <row r="29" spans="1:6" ht="15.75" customHeight="1">
      <c r="A29" s="29" t="s">
        <v>83</v>
      </c>
      <c r="B29" s="31" t="s">
        <v>78</v>
      </c>
      <c r="C29" s="9" t="s">
        <v>79</v>
      </c>
      <c r="D29" s="40">
        <f>D30</f>
        <v>279.1</v>
      </c>
      <c r="E29" s="40">
        <f>E30</f>
        <v>61.4</v>
      </c>
      <c r="F29" s="44">
        <f t="shared" si="0"/>
        <v>21.99928341096381</v>
      </c>
    </row>
    <row r="30" spans="1:6" ht="17.25" customHeight="1">
      <c r="A30" s="29" t="s">
        <v>25</v>
      </c>
      <c r="B30" s="31" t="s">
        <v>80</v>
      </c>
      <c r="C30" s="9" t="s">
        <v>79</v>
      </c>
      <c r="D30" s="40">
        <v>279.1</v>
      </c>
      <c r="E30" s="40">
        <v>61.4</v>
      </c>
      <c r="F30" s="44">
        <f t="shared" si="0"/>
        <v>21.99928341096381</v>
      </c>
    </row>
    <row r="31" spans="1:6" ht="15" customHeight="1">
      <c r="A31" s="29" t="s">
        <v>26</v>
      </c>
      <c r="B31" s="30" t="s">
        <v>15</v>
      </c>
      <c r="C31" s="8" t="s">
        <v>16</v>
      </c>
      <c r="D31" s="39">
        <f>D32+D34</f>
        <v>9991.3</v>
      </c>
      <c r="E31" s="39">
        <f>E32+E34</f>
        <v>2471.5</v>
      </c>
      <c r="F31" s="44">
        <f t="shared" si="0"/>
        <v>24.736520773072577</v>
      </c>
    </row>
    <row r="32" spans="1:6" ht="15.75" customHeight="1">
      <c r="A32" s="29" t="s">
        <v>27</v>
      </c>
      <c r="B32" s="31" t="s">
        <v>17</v>
      </c>
      <c r="C32" s="9" t="s">
        <v>18</v>
      </c>
      <c r="D32" s="40">
        <f>D33</f>
        <v>3268.4</v>
      </c>
      <c r="E32" s="40">
        <f>E33</f>
        <v>42.4</v>
      </c>
      <c r="F32" s="44">
        <f t="shared" si="0"/>
        <v>1.297270835883001</v>
      </c>
    </row>
    <row r="33" spans="1:6" ht="65.25" customHeight="1">
      <c r="A33" s="29" t="s">
        <v>64</v>
      </c>
      <c r="B33" s="31" t="s">
        <v>105</v>
      </c>
      <c r="C33" s="9" t="s">
        <v>104</v>
      </c>
      <c r="D33" s="40">
        <v>3268.4</v>
      </c>
      <c r="E33" s="40">
        <v>42.4</v>
      </c>
      <c r="F33" s="44">
        <f t="shared" si="0"/>
        <v>1.297270835883001</v>
      </c>
    </row>
    <row r="34" spans="1:6" ht="15.75" customHeight="1">
      <c r="A34" s="29" t="s">
        <v>113</v>
      </c>
      <c r="B34" s="31" t="s">
        <v>22</v>
      </c>
      <c r="C34" s="9" t="s">
        <v>23</v>
      </c>
      <c r="D34" s="40">
        <f>D35+D38</f>
        <v>6722.9</v>
      </c>
      <c r="E34" s="40">
        <f>E35+E38</f>
        <v>2429.1</v>
      </c>
      <c r="F34" s="44">
        <f t="shared" si="0"/>
        <v>36.1317288670068</v>
      </c>
    </row>
    <row r="35" spans="1:6" ht="15.75" customHeight="1">
      <c r="A35" s="29" t="s">
        <v>114</v>
      </c>
      <c r="B35" s="31" t="s">
        <v>120</v>
      </c>
      <c r="C35" s="9" t="s">
        <v>99</v>
      </c>
      <c r="D35" s="40">
        <f>D36</f>
        <v>4543.9</v>
      </c>
      <c r="E35" s="40">
        <f>E36</f>
        <v>2470.6</v>
      </c>
      <c r="F35" s="44">
        <f t="shared" si="0"/>
        <v>54.37179515394265</v>
      </c>
    </row>
    <row r="36" spans="1:6" ht="56.25" customHeight="1">
      <c r="A36" s="29" t="s">
        <v>28</v>
      </c>
      <c r="B36" s="31" t="s">
        <v>100</v>
      </c>
      <c r="C36" s="9" t="s">
        <v>101</v>
      </c>
      <c r="D36" s="40">
        <v>4543.9</v>
      </c>
      <c r="E36" s="40">
        <v>2470.6</v>
      </c>
      <c r="F36" s="44">
        <f t="shared" si="0"/>
        <v>54.37179515394265</v>
      </c>
    </row>
    <row r="37" spans="1:6" ht="15" customHeight="1">
      <c r="A37" s="29" t="s">
        <v>60</v>
      </c>
      <c r="B37" s="31" t="s">
        <v>121</v>
      </c>
      <c r="C37" s="9" t="s">
        <v>102</v>
      </c>
      <c r="D37" s="40">
        <f>D38</f>
        <v>2179</v>
      </c>
      <c r="E37" s="40">
        <f>E38</f>
        <v>-41.5</v>
      </c>
      <c r="F37" s="44">
        <f t="shared" si="0"/>
        <v>-1.9045433685176687</v>
      </c>
    </row>
    <row r="38" spans="1:6" ht="51" customHeight="1">
      <c r="A38" s="29" t="s">
        <v>72</v>
      </c>
      <c r="B38" s="31" t="s">
        <v>122</v>
      </c>
      <c r="C38" s="9" t="s">
        <v>103</v>
      </c>
      <c r="D38" s="40">
        <v>2179</v>
      </c>
      <c r="E38" s="40">
        <v>-41.5</v>
      </c>
      <c r="F38" s="44">
        <f t="shared" si="0"/>
        <v>-1.9045433685176687</v>
      </c>
    </row>
    <row r="39" spans="1:6" ht="55.5" customHeight="1">
      <c r="A39" s="29" t="s">
        <v>73</v>
      </c>
      <c r="B39" s="30" t="s">
        <v>29</v>
      </c>
      <c r="C39" s="8" t="s">
        <v>30</v>
      </c>
      <c r="D39" s="39">
        <f>D40+D47</f>
        <v>3480.5</v>
      </c>
      <c r="E39" s="39">
        <f>E40+E47</f>
        <v>3459.2000000000003</v>
      </c>
      <c r="F39" s="44">
        <f t="shared" si="0"/>
        <v>99.38801896279271</v>
      </c>
    </row>
    <row r="40" spans="1:6" ht="115.5" customHeight="1">
      <c r="A40" s="29" t="s">
        <v>74</v>
      </c>
      <c r="B40" s="31" t="s">
        <v>31</v>
      </c>
      <c r="C40" s="9" t="s">
        <v>63</v>
      </c>
      <c r="D40" s="40">
        <f>D42+D44+D46</f>
        <v>3109</v>
      </c>
      <c r="E40" s="40">
        <f>E42+E44+E46</f>
        <v>3167.3</v>
      </c>
      <c r="F40" s="44">
        <f t="shared" si="0"/>
        <v>101.87520102926986</v>
      </c>
    </row>
    <row r="41" spans="1:6" ht="93" customHeight="1">
      <c r="A41" s="29" t="s">
        <v>115</v>
      </c>
      <c r="B41" s="31" t="s">
        <v>32</v>
      </c>
      <c r="C41" s="9" t="s">
        <v>66</v>
      </c>
      <c r="D41" s="40">
        <f>D42</f>
        <v>2959</v>
      </c>
      <c r="E41" s="40">
        <f>E42</f>
        <v>3085.7</v>
      </c>
      <c r="F41" s="44">
        <f t="shared" si="0"/>
        <v>104.28185197701924</v>
      </c>
    </row>
    <row r="42" spans="1:6" ht="105.75" customHeight="1">
      <c r="A42" s="29" t="s">
        <v>33</v>
      </c>
      <c r="B42" s="31" t="s">
        <v>106</v>
      </c>
      <c r="C42" s="9" t="s">
        <v>116</v>
      </c>
      <c r="D42" s="40">
        <v>2959</v>
      </c>
      <c r="E42" s="40">
        <v>3085.7</v>
      </c>
      <c r="F42" s="44">
        <f t="shared" si="0"/>
        <v>104.28185197701924</v>
      </c>
    </row>
    <row r="43" spans="1:6" ht="51">
      <c r="A43" s="29" t="s">
        <v>34</v>
      </c>
      <c r="B43" s="31" t="s">
        <v>98</v>
      </c>
      <c r="C43" s="9" t="s">
        <v>108</v>
      </c>
      <c r="D43" s="40">
        <f>D44</f>
        <v>150</v>
      </c>
      <c r="E43" s="40">
        <f>E44</f>
        <v>81.3</v>
      </c>
      <c r="F43" s="44">
        <f t="shared" si="0"/>
        <v>54.199999999999996</v>
      </c>
    </row>
    <row r="44" spans="1:6" ht="54" customHeight="1">
      <c r="A44" s="29" t="s">
        <v>35</v>
      </c>
      <c r="B44" s="31" t="s">
        <v>107</v>
      </c>
      <c r="C44" s="9" t="s">
        <v>109</v>
      </c>
      <c r="D44" s="40">
        <v>150</v>
      </c>
      <c r="E44" s="40">
        <v>81.3</v>
      </c>
      <c r="F44" s="44">
        <f t="shared" si="0"/>
        <v>54.199999999999996</v>
      </c>
    </row>
    <row r="45" spans="1:6" ht="57" customHeight="1">
      <c r="A45" s="29" t="s">
        <v>36</v>
      </c>
      <c r="B45" s="31" t="s">
        <v>252</v>
      </c>
      <c r="C45" s="41" t="s">
        <v>253</v>
      </c>
      <c r="D45" s="40">
        <f>D46</f>
        <v>0</v>
      </c>
      <c r="E45" s="40">
        <f>E46</f>
        <v>0.3</v>
      </c>
      <c r="F45" s="44">
        <v>0</v>
      </c>
    </row>
    <row r="46" spans="1:6" ht="141" customHeight="1">
      <c r="A46" s="29" t="s">
        <v>37</v>
      </c>
      <c r="B46" s="31" t="s">
        <v>254</v>
      </c>
      <c r="C46" s="41" t="s">
        <v>255</v>
      </c>
      <c r="D46" s="40">
        <v>0</v>
      </c>
      <c r="E46" s="40">
        <v>0.3</v>
      </c>
      <c r="F46" s="44">
        <v>0</v>
      </c>
    </row>
    <row r="47" spans="1:6" ht="69" customHeight="1">
      <c r="A47" s="29" t="s">
        <v>40</v>
      </c>
      <c r="B47" s="31" t="s">
        <v>168</v>
      </c>
      <c r="C47" s="9" t="s">
        <v>169</v>
      </c>
      <c r="D47" s="40">
        <f>D49+D51</f>
        <v>371.5</v>
      </c>
      <c r="E47" s="40">
        <f>E49+E51</f>
        <v>291.9</v>
      </c>
      <c r="F47" s="44">
        <f t="shared" si="0"/>
        <v>78.57335127860027</v>
      </c>
    </row>
    <row r="48" spans="1:6" ht="54" customHeight="1">
      <c r="A48" s="29" t="s">
        <v>61</v>
      </c>
      <c r="B48" s="31" t="s">
        <v>170</v>
      </c>
      <c r="C48" s="9" t="s">
        <v>171</v>
      </c>
      <c r="D48" s="40">
        <f>D49</f>
        <v>21.5</v>
      </c>
      <c r="E48" s="40">
        <f>E49</f>
        <v>19.4</v>
      </c>
      <c r="F48" s="44">
        <f t="shared" si="0"/>
        <v>90.23255813953487</v>
      </c>
    </row>
    <row r="49" spans="1:6" ht="63.75" customHeight="1">
      <c r="A49" s="29" t="s">
        <v>53</v>
      </c>
      <c r="B49" s="31" t="s">
        <v>172</v>
      </c>
      <c r="C49" s="9" t="s">
        <v>173</v>
      </c>
      <c r="D49" s="40">
        <v>21.5</v>
      </c>
      <c r="E49" s="40">
        <v>19.4</v>
      </c>
      <c r="F49" s="44">
        <f t="shared" si="0"/>
        <v>90.23255813953487</v>
      </c>
    </row>
    <row r="50" spans="1:6" ht="129.75" customHeight="1">
      <c r="A50" s="29" t="s">
        <v>54</v>
      </c>
      <c r="B50" s="31" t="s">
        <v>204</v>
      </c>
      <c r="C50" s="9" t="s">
        <v>205</v>
      </c>
      <c r="D50" s="40">
        <f>D51</f>
        <v>350</v>
      </c>
      <c r="E50" s="40">
        <f>E51</f>
        <v>272.5</v>
      </c>
      <c r="F50" s="44">
        <f t="shared" si="0"/>
        <v>77.85714285714286</v>
      </c>
    </row>
    <row r="51" spans="1:6" ht="129" customHeight="1">
      <c r="A51" s="29" t="s">
        <v>55</v>
      </c>
      <c r="B51" s="31" t="s">
        <v>206</v>
      </c>
      <c r="C51" s="9" t="s">
        <v>207</v>
      </c>
      <c r="D51" s="40">
        <v>350</v>
      </c>
      <c r="E51" s="40">
        <v>272.5</v>
      </c>
      <c r="F51" s="44">
        <f t="shared" si="0"/>
        <v>77.85714285714286</v>
      </c>
    </row>
    <row r="52" spans="1:6" ht="39.75" customHeight="1">
      <c r="A52" s="29" t="s">
        <v>56</v>
      </c>
      <c r="B52" s="30" t="s">
        <v>256</v>
      </c>
      <c r="C52" s="8" t="s">
        <v>257</v>
      </c>
      <c r="D52" s="39">
        <f>D53</f>
        <v>2.1</v>
      </c>
      <c r="E52" s="39">
        <f>E53</f>
        <v>2.1</v>
      </c>
      <c r="F52" s="44">
        <f t="shared" si="0"/>
        <v>100</v>
      </c>
    </row>
    <row r="53" spans="1:6" ht="25.5" customHeight="1">
      <c r="A53" s="29" t="s">
        <v>48</v>
      </c>
      <c r="B53" s="31" t="s">
        <v>258</v>
      </c>
      <c r="C53" s="9" t="s">
        <v>259</v>
      </c>
      <c r="D53" s="40">
        <f>D54</f>
        <v>2.1</v>
      </c>
      <c r="E53" s="40">
        <f>E54</f>
        <v>2.1</v>
      </c>
      <c r="F53" s="44">
        <f t="shared" si="0"/>
        <v>100</v>
      </c>
    </row>
    <row r="54" spans="1:6" ht="25.5" customHeight="1">
      <c r="A54" s="29" t="s">
        <v>49</v>
      </c>
      <c r="B54" s="31" t="s">
        <v>260</v>
      </c>
      <c r="C54" s="9" t="s">
        <v>261</v>
      </c>
      <c r="D54" s="40">
        <v>2.1</v>
      </c>
      <c r="E54" s="40">
        <v>2.1</v>
      </c>
      <c r="F54" s="44">
        <f t="shared" si="0"/>
        <v>100</v>
      </c>
    </row>
    <row r="55" spans="1:6" ht="41.25" customHeight="1">
      <c r="A55" s="29" t="s">
        <v>50</v>
      </c>
      <c r="B55" s="30" t="s">
        <v>38</v>
      </c>
      <c r="C55" s="8" t="s">
        <v>39</v>
      </c>
      <c r="D55" s="39">
        <f>D56</f>
        <v>633</v>
      </c>
      <c r="E55" s="39">
        <f>E56</f>
        <v>165.1</v>
      </c>
      <c r="F55" s="44">
        <f t="shared" si="0"/>
        <v>26.082148499210113</v>
      </c>
    </row>
    <row r="56" spans="1:6" ht="41.25" customHeight="1">
      <c r="A56" s="29" t="s">
        <v>84</v>
      </c>
      <c r="B56" s="31" t="s">
        <v>41</v>
      </c>
      <c r="C56" s="9" t="s">
        <v>123</v>
      </c>
      <c r="D56" s="40">
        <f>D58+D61</f>
        <v>633</v>
      </c>
      <c r="E56" s="40">
        <f>E58+E61</f>
        <v>165.1</v>
      </c>
      <c r="F56" s="44">
        <f t="shared" si="0"/>
        <v>26.082148499210113</v>
      </c>
    </row>
    <row r="57" spans="1:6" ht="40.5" customHeight="1">
      <c r="A57" s="29" t="s">
        <v>85</v>
      </c>
      <c r="B57" s="31" t="s">
        <v>42</v>
      </c>
      <c r="C57" s="9" t="s">
        <v>43</v>
      </c>
      <c r="D57" s="40">
        <f>D58</f>
        <v>533</v>
      </c>
      <c r="E57" s="40">
        <f>E58</f>
        <v>120</v>
      </c>
      <c r="F57" s="44">
        <f t="shared" si="0"/>
        <v>22.5140712945591</v>
      </c>
    </row>
    <row r="58" spans="1:6" ht="68.25" customHeight="1">
      <c r="A58" s="29" t="s">
        <v>86</v>
      </c>
      <c r="B58" s="31" t="s">
        <v>110</v>
      </c>
      <c r="C58" s="9" t="s">
        <v>111</v>
      </c>
      <c r="D58" s="40">
        <v>533</v>
      </c>
      <c r="E58" s="40">
        <v>120</v>
      </c>
      <c r="F58" s="44">
        <f t="shared" si="0"/>
        <v>22.5140712945591</v>
      </c>
    </row>
    <row r="59" spans="1:6" ht="104.25" customHeight="1">
      <c r="A59" s="29" t="s">
        <v>87</v>
      </c>
      <c r="B59" s="32" t="s">
        <v>213</v>
      </c>
      <c r="C59" s="15" t="s">
        <v>214</v>
      </c>
      <c r="D59" s="40">
        <f>D60</f>
        <v>100</v>
      </c>
      <c r="E59" s="40">
        <f>E60</f>
        <v>45.1</v>
      </c>
      <c r="F59" s="44">
        <f t="shared" si="0"/>
        <v>45.1</v>
      </c>
    </row>
    <row r="60" spans="1:6" ht="90.75" customHeight="1">
      <c r="A60" s="29" t="s">
        <v>156</v>
      </c>
      <c r="B60" s="32" t="s">
        <v>224</v>
      </c>
      <c r="C60" s="15" t="s">
        <v>225</v>
      </c>
      <c r="D60" s="40">
        <f>D61</f>
        <v>100</v>
      </c>
      <c r="E60" s="40">
        <f>E61</f>
        <v>45.1</v>
      </c>
      <c r="F60" s="44">
        <f t="shared" si="0"/>
        <v>45.1</v>
      </c>
    </row>
    <row r="61" spans="1:6" ht="114.75">
      <c r="A61" s="29" t="s">
        <v>157</v>
      </c>
      <c r="B61" s="33" t="s">
        <v>215</v>
      </c>
      <c r="C61" s="21" t="s">
        <v>216</v>
      </c>
      <c r="D61" s="40">
        <v>100</v>
      </c>
      <c r="E61" s="40">
        <v>45.1</v>
      </c>
      <c r="F61" s="44">
        <f t="shared" si="0"/>
        <v>45.1</v>
      </c>
    </row>
    <row r="62" spans="1:6" ht="25.5">
      <c r="A62" s="29" t="s">
        <v>62</v>
      </c>
      <c r="B62" s="34" t="s">
        <v>137</v>
      </c>
      <c r="C62" s="16" t="s">
        <v>138</v>
      </c>
      <c r="D62" s="39">
        <f>D63+D65</f>
        <v>356.7</v>
      </c>
      <c r="E62" s="39">
        <f>E63+E65</f>
        <v>347.59999999999997</v>
      </c>
      <c r="F62" s="44">
        <f t="shared" si="0"/>
        <v>97.44883655733109</v>
      </c>
    </row>
    <row r="63" spans="1:6" ht="78" customHeight="1">
      <c r="A63" s="29" t="s">
        <v>128</v>
      </c>
      <c r="B63" s="35" t="s">
        <v>200</v>
      </c>
      <c r="C63" s="17" t="s">
        <v>201</v>
      </c>
      <c r="D63" s="40">
        <f>D64</f>
        <v>10</v>
      </c>
      <c r="E63" s="40">
        <f>E64</f>
        <v>0.9</v>
      </c>
      <c r="F63" s="44">
        <f t="shared" si="0"/>
        <v>9</v>
      </c>
    </row>
    <row r="64" spans="1:6" ht="106.5" customHeight="1">
      <c r="A64" s="29" t="s">
        <v>129</v>
      </c>
      <c r="B64" s="35" t="s">
        <v>202</v>
      </c>
      <c r="C64" s="17" t="s">
        <v>203</v>
      </c>
      <c r="D64" s="40">
        <v>10</v>
      </c>
      <c r="E64" s="40">
        <v>0.9</v>
      </c>
      <c r="F64" s="44">
        <f t="shared" si="0"/>
        <v>9</v>
      </c>
    </row>
    <row r="65" spans="1:6" ht="105.75" customHeight="1">
      <c r="A65" s="29" t="s">
        <v>130</v>
      </c>
      <c r="B65" s="35" t="s">
        <v>177</v>
      </c>
      <c r="C65" s="21" t="s">
        <v>178</v>
      </c>
      <c r="D65" s="40">
        <f>D66</f>
        <v>346.7</v>
      </c>
      <c r="E65" s="40">
        <f>E66</f>
        <v>346.7</v>
      </c>
      <c r="F65" s="44">
        <f t="shared" si="0"/>
        <v>100</v>
      </c>
    </row>
    <row r="66" spans="1:6" ht="90.75" customHeight="1">
      <c r="A66" s="29" t="s">
        <v>131</v>
      </c>
      <c r="B66" s="35" t="s">
        <v>179</v>
      </c>
      <c r="C66" s="17" t="s">
        <v>180</v>
      </c>
      <c r="D66" s="40">
        <v>346.7</v>
      </c>
      <c r="E66" s="40">
        <v>346.7</v>
      </c>
      <c r="F66" s="44">
        <f t="shared" si="0"/>
        <v>100</v>
      </c>
    </row>
    <row r="67" spans="1:6" ht="14.25" customHeight="1">
      <c r="A67" s="29" t="s">
        <v>132</v>
      </c>
      <c r="B67" s="42" t="s">
        <v>266</v>
      </c>
      <c r="C67" s="42" t="s">
        <v>267</v>
      </c>
      <c r="D67" s="43">
        <f>D69</f>
        <v>0</v>
      </c>
      <c r="E67" s="43">
        <f>E69</f>
        <v>46.3</v>
      </c>
      <c r="F67" s="44">
        <v>0</v>
      </c>
    </row>
    <row r="68" spans="1:6" ht="17.25" customHeight="1">
      <c r="A68" s="29" t="s">
        <v>133</v>
      </c>
      <c r="B68" s="17" t="s">
        <v>268</v>
      </c>
      <c r="C68" s="17" t="s">
        <v>270</v>
      </c>
      <c r="D68" s="37">
        <f>D69</f>
        <v>0</v>
      </c>
      <c r="E68" s="37">
        <f>E69</f>
        <v>46.3</v>
      </c>
      <c r="F68" s="44">
        <v>0</v>
      </c>
    </row>
    <row r="69" spans="1:6" ht="27.75" customHeight="1">
      <c r="A69" s="29" t="s">
        <v>134</v>
      </c>
      <c r="B69" s="17" t="s">
        <v>269</v>
      </c>
      <c r="C69" s="17" t="s">
        <v>271</v>
      </c>
      <c r="D69" s="37">
        <v>0</v>
      </c>
      <c r="E69" s="37">
        <v>46.3</v>
      </c>
      <c r="F69" s="44">
        <v>0</v>
      </c>
    </row>
    <row r="70" spans="1:6" ht="15" customHeight="1">
      <c r="A70" s="29" t="s">
        <v>135</v>
      </c>
      <c r="B70" s="30" t="s">
        <v>44</v>
      </c>
      <c r="C70" s="8" t="s">
        <v>45</v>
      </c>
      <c r="D70" s="36">
        <f>D71</f>
        <v>455138.9</v>
      </c>
      <c r="E70" s="36">
        <f>E71</f>
        <v>163674.69999999998</v>
      </c>
      <c r="F70" s="44">
        <f t="shared" si="0"/>
        <v>35.961483406494146</v>
      </c>
    </row>
    <row r="71" spans="1:6" ht="42" customHeight="1">
      <c r="A71" s="29" t="s">
        <v>136</v>
      </c>
      <c r="B71" s="18" t="s">
        <v>46</v>
      </c>
      <c r="C71" s="14" t="s">
        <v>47</v>
      </c>
      <c r="D71" s="36">
        <f>D88+D72+D75+D95</f>
        <v>455138.9</v>
      </c>
      <c r="E71" s="36">
        <f>E88+E72+E75+E95</f>
        <v>163674.69999999998</v>
      </c>
      <c r="F71" s="44">
        <f t="shared" si="0"/>
        <v>35.961483406494146</v>
      </c>
    </row>
    <row r="72" spans="1:6" ht="29.25" customHeight="1">
      <c r="A72" s="29" t="s">
        <v>139</v>
      </c>
      <c r="B72" s="18" t="s">
        <v>181</v>
      </c>
      <c r="C72" s="11" t="s">
        <v>182</v>
      </c>
      <c r="D72" s="36">
        <f>D74</f>
        <v>88523.2</v>
      </c>
      <c r="E72" s="36">
        <f>E74</f>
        <v>44085.1</v>
      </c>
      <c r="F72" s="44">
        <f t="shared" si="0"/>
        <v>49.80061723932258</v>
      </c>
    </row>
    <row r="73" spans="1:6" ht="53.25" customHeight="1">
      <c r="A73" s="29" t="s">
        <v>140</v>
      </c>
      <c r="B73" s="19" t="s">
        <v>183</v>
      </c>
      <c r="C73" s="12" t="s">
        <v>184</v>
      </c>
      <c r="D73" s="37">
        <f>D74</f>
        <v>88523.2</v>
      </c>
      <c r="E73" s="37">
        <f>E74</f>
        <v>44085.1</v>
      </c>
      <c r="F73" s="44">
        <f t="shared" si="0"/>
        <v>49.80061723932258</v>
      </c>
    </row>
    <row r="74" spans="1:6" ht="51">
      <c r="A74" s="29" t="s">
        <v>141</v>
      </c>
      <c r="B74" s="19" t="s">
        <v>185</v>
      </c>
      <c r="C74" s="12" t="s">
        <v>186</v>
      </c>
      <c r="D74" s="37">
        <v>88523.2</v>
      </c>
      <c r="E74" s="37">
        <v>44085.1</v>
      </c>
      <c r="F74" s="44">
        <f t="shared" si="0"/>
        <v>49.80061723932258</v>
      </c>
    </row>
    <row r="75" spans="1:6" ht="38.25">
      <c r="A75" s="29" t="s">
        <v>158</v>
      </c>
      <c r="B75" s="24" t="s">
        <v>187</v>
      </c>
      <c r="C75" s="11" t="s">
        <v>188</v>
      </c>
      <c r="D75" s="36">
        <f>D77+D79+D81+D83+D85+D87</f>
        <v>355696.10000000003</v>
      </c>
      <c r="E75" s="36">
        <f>E77+E79+E81+E83+E85+E87</f>
        <v>109203.99999999999</v>
      </c>
      <c r="F75" s="44">
        <f t="shared" si="0"/>
        <v>30.70148927694174</v>
      </c>
    </row>
    <row r="76" spans="1:6" ht="42" customHeight="1">
      <c r="A76" s="29" t="s">
        <v>159</v>
      </c>
      <c r="B76" s="19" t="s">
        <v>226</v>
      </c>
      <c r="C76" s="12" t="s">
        <v>227</v>
      </c>
      <c r="D76" s="37">
        <f>D77</f>
        <v>220296.1</v>
      </c>
      <c r="E76" s="37">
        <f>E77</f>
        <v>103797.2</v>
      </c>
      <c r="F76" s="44">
        <f t="shared" si="0"/>
        <v>47.11713008083211</v>
      </c>
    </row>
    <row r="77" spans="1:6" ht="54" customHeight="1">
      <c r="A77" s="29" t="s">
        <v>160</v>
      </c>
      <c r="B77" s="19" t="s">
        <v>228</v>
      </c>
      <c r="C77" s="12" t="s">
        <v>229</v>
      </c>
      <c r="D77" s="37">
        <v>220296.1</v>
      </c>
      <c r="E77" s="37">
        <v>103797.2</v>
      </c>
      <c r="F77" s="44">
        <f t="shared" si="0"/>
        <v>47.11713008083211</v>
      </c>
    </row>
    <row r="78" spans="1:6" ht="105.75" customHeight="1">
      <c r="A78" s="29" t="s">
        <v>161</v>
      </c>
      <c r="B78" s="19" t="s">
        <v>243</v>
      </c>
      <c r="C78" s="12" t="s">
        <v>244</v>
      </c>
      <c r="D78" s="37">
        <f>D79</f>
        <v>116085</v>
      </c>
      <c r="E78" s="37">
        <f>E79</f>
        <v>0</v>
      </c>
      <c r="F78" s="44">
        <f t="shared" si="0"/>
        <v>0</v>
      </c>
    </row>
    <row r="79" spans="1:6" ht="108.75" customHeight="1">
      <c r="A79" s="29" t="s">
        <v>174</v>
      </c>
      <c r="B79" s="19" t="s">
        <v>245</v>
      </c>
      <c r="C79" s="12" t="s">
        <v>246</v>
      </c>
      <c r="D79" s="37">
        <v>116085</v>
      </c>
      <c r="E79" s="37">
        <v>0</v>
      </c>
      <c r="F79" s="44">
        <f t="shared" si="0"/>
        <v>0</v>
      </c>
    </row>
    <row r="80" spans="1:6" ht="43.5" customHeight="1">
      <c r="A80" s="29" t="s">
        <v>175</v>
      </c>
      <c r="B80" s="19" t="s">
        <v>197</v>
      </c>
      <c r="C80" s="12" t="s">
        <v>198</v>
      </c>
      <c r="D80" s="37">
        <f>D81</f>
        <v>1134</v>
      </c>
      <c r="E80" s="37">
        <f>E81</f>
        <v>1134</v>
      </c>
      <c r="F80" s="44">
        <f t="shared" si="0"/>
        <v>100</v>
      </c>
    </row>
    <row r="81" spans="1:6" ht="41.25" customHeight="1">
      <c r="A81" s="29" t="s">
        <v>176</v>
      </c>
      <c r="B81" s="19" t="s">
        <v>199</v>
      </c>
      <c r="C81" s="12" t="s">
        <v>247</v>
      </c>
      <c r="D81" s="37">
        <v>1134</v>
      </c>
      <c r="E81" s="37">
        <v>1134</v>
      </c>
      <c r="F81" s="44">
        <f t="shared" si="0"/>
        <v>100</v>
      </c>
    </row>
    <row r="82" spans="1:6" ht="45" customHeight="1">
      <c r="A82" s="29" t="s">
        <v>217</v>
      </c>
      <c r="B82" s="38" t="s">
        <v>189</v>
      </c>
      <c r="C82" s="23" t="s">
        <v>190</v>
      </c>
      <c r="D82" s="37">
        <f>D83</f>
        <v>17734.4</v>
      </c>
      <c r="E82" s="37">
        <f>E83</f>
        <v>3826.2</v>
      </c>
      <c r="F82" s="44">
        <f aca="true" t="shared" si="1" ref="F82:F98">E82/D82*100</f>
        <v>21.575018044027424</v>
      </c>
    </row>
    <row r="83" spans="1:9" ht="41.25" customHeight="1">
      <c r="A83" s="29" t="s">
        <v>218</v>
      </c>
      <c r="B83" s="38" t="s">
        <v>191</v>
      </c>
      <c r="C83" s="22" t="s">
        <v>192</v>
      </c>
      <c r="D83" s="37">
        <v>17734.4</v>
      </c>
      <c r="E83" s="37">
        <v>3826.2</v>
      </c>
      <c r="F83" s="44">
        <f t="shared" si="1"/>
        <v>21.575018044027424</v>
      </c>
      <c r="I83" s="4"/>
    </row>
    <row r="84" spans="1:6" ht="45" customHeight="1">
      <c r="A84" s="29" t="s">
        <v>219</v>
      </c>
      <c r="B84" s="38" t="s">
        <v>248</v>
      </c>
      <c r="C84" s="22" t="s">
        <v>231</v>
      </c>
      <c r="D84" s="37">
        <f>D85</f>
        <v>324.2</v>
      </c>
      <c r="E84" s="37">
        <f>E85</f>
        <v>324.2</v>
      </c>
      <c r="F84" s="44">
        <f t="shared" si="1"/>
        <v>100</v>
      </c>
    </row>
    <row r="85" spans="1:6" ht="41.25" customHeight="1">
      <c r="A85" s="29" t="s">
        <v>234</v>
      </c>
      <c r="B85" s="38" t="s">
        <v>230</v>
      </c>
      <c r="C85" s="22" t="s">
        <v>249</v>
      </c>
      <c r="D85" s="37">
        <v>324.2</v>
      </c>
      <c r="E85" s="37">
        <v>324.2</v>
      </c>
      <c r="F85" s="44">
        <f t="shared" si="1"/>
        <v>100</v>
      </c>
    </row>
    <row r="86" spans="1:6" ht="15.75" customHeight="1">
      <c r="A86" s="29" t="s">
        <v>235</v>
      </c>
      <c r="B86" s="19" t="s">
        <v>193</v>
      </c>
      <c r="C86" s="12" t="s">
        <v>194</v>
      </c>
      <c r="D86" s="37">
        <f>D87</f>
        <v>122.4</v>
      </c>
      <c r="E86" s="37">
        <f>E87</f>
        <v>122.4</v>
      </c>
      <c r="F86" s="44">
        <f t="shared" si="1"/>
        <v>100</v>
      </c>
    </row>
    <row r="87" spans="1:6" ht="30.75" customHeight="1">
      <c r="A87" s="29" t="s">
        <v>236</v>
      </c>
      <c r="B87" s="19" t="s">
        <v>195</v>
      </c>
      <c r="C87" s="12" t="s">
        <v>196</v>
      </c>
      <c r="D87" s="37">
        <v>122.4</v>
      </c>
      <c r="E87" s="37">
        <v>122.4</v>
      </c>
      <c r="F87" s="44">
        <f t="shared" si="1"/>
        <v>100</v>
      </c>
    </row>
    <row r="88" spans="1:6" ht="30" customHeight="1">
      <c r="A88" s="29" t="s">
        <v>237</v>
      </c>
      <c r="B88" s="18" t="s">
        <v>148</v>
      </c>
      <c r="C88" s="11" t="s">
        <v>126</v>
      </c>
      <c r="D88" s="36">
        <f>D90+D92+D94</f>
        <v>1010.2</v>
      </c>
      <c r="E88" s="36">
        <f>E90+E92+E94</f>
        <v>476.2</v>
      </c>
      <c r="F88" s="44">
        <f t="shared" si="1"/>
        <v>47.13918036032469</v>
      </c>
    </row>
    <row r="89" spans="1:6" ht="41.25" customHeight="1">
      <c r="A89" s="29" t="s">
        <v>238</v>
      </c>
      <c r="B89" s="20" t="s">
        <v>149</v>
      </c>
      <c r="C89" s="12" t="s">
        <v>67</v>
      </c>
      <c r="D89" s="37">
        <f>D90</f>
        <v>0.2</v>
      </c>
      <c r="E89" s="37">
        <f>E90</f>
        <v>0.2</v>
      </c>
      <c r="F89" s="44">
        <f t="shared" si="1"/>
        <v>100</v>
      </c>
    </row>
    <row r="90" spans="1:6" ht="54" customHeight="1">
      <c r="A90" s="29" t="s">
        <v>262</v>
      </c>
      <c r="B90" s="20" t="s">
        <v>150</v>
      </c>
      <c r="C90" s="12" t="s">
        <v>112</v>
      </c>
      <c r="D90" s="37">
        <v>0.2</v>
      </c>
      <c r="E90" s="37">
        <v>0.2</v>
      </c>
      <c r="F90" s="44">
        <f t="shared" si="1"/>
        <v>100</v>
      </c>
    </row>
    <row r="91" spans="1:6" ht="54" customHeight="1">
      <c r="A91" s="29" t="s">
        <v>263</v>
      </c>
      <c r="B91" s="19" t="s">
        <v>151</v>
      </c>
      <c r="C91" s="12" t="s">
        <v>232</v>
      </c>
      <c r="D91" s="37">
        <f>D92</f>
        <v>1009.3</v>
      </c>
      <c r="E91" s="37">
        <f>E92</f>
        <v>476</v>
      </c>
      <c r="F91" s="44">
        <f t="shared" si="1"/>
        <v>47.16139898939859</v>
      </c>
    </row>
    <row r="92" spans="1:6" ht="68.25" customHeight="1">
      <c r="A92" s="29" t="s">
        <v>264</v>
      </c>
      <c r="B92" s="19" t="s">
        <v>152</v>
      </c>
      <c r="C92" s="12" t="s">
        <v>233</v>
      </c>
      <c r="D92" s="37">
        <v>1009.3</v>
      </c>
      <c r="E92" s="37">
        <v>476</v>
      </c>
      <c r="F92" s="44">
        <f t="shared" si="1"/>
        <v>47.16139898939859</v>
      </c>
    </row>
    <row r="93" spans="1:6" ht="68.25" customHeight="1">
      <c r="A93" s="29" t="s">
        <v>265</v>
      </c>
      <c r="B93" s="20" t="s">
        <v>208</v>
      </c>
      <c r="C93" s="12" t="s">
        <v>209</v>
      </c>
      <c r="D93" s="37">
        <f>D94</f>
        <v>0.7</v>
      </c>
      <c r="E93" s="37">
        <f>E94</f>
        <v>0</v>
      </c>
      <c r="F93" s="44">
        <f t="shared" si="1"/>
        <v>0</v>
      </c>
    </row>
    <row r="94" spans="1:6" ht="81" customHeight="1">
      <c r="A94" s="29" t="s">
        <v>273</v>
      </c>
      <c r="B94" s="20" t="s">
        <v>210</v>
      </c>
      <c r="C94" s="12" t="s">
        <v>211</v>
      </c>
      <c r="D94" s="37">
        <v>0.7</v>
      </c>
      <c r="E94" s="37">
        <v>0</v>
      </c>
      <c r="F94" s="44">
        <f t="shared" si="1"/>
        <v>0</v>
      </c>
    </row>
    <row r="95" spans="1:6" ht="18.75" customHeight="1">
      <c r="A95" s="29" t="s">
        <v>274</v>
      </c>
      <c r="B95" s="18" t="s">
        <v>153</v>
      </c>
      <c r="C95" s="14" t="s">
        <v>51</v>
      </c>
      <c r="D95" s="39">
        <f>D96</f>
        <v>9909.4</v>
      </c>
      <c r="E95" s="39">
        <f>E96</f>
        <v>9909.4</v>
      </c>
      <c r="F95" s="44">
        <f t="shared" si="1"/>
        <v>100</v>
      </c>
    </row>
    <row r="96" spans="1:6" ht="27" customHeight="1">
      <c r="A96" s="29" t="s">
        <v>275</v>
      </c>
      <c r="B96" s="20" t="s">
        <v>154</v>
      </c>
      <c r="C96" s="15" t="s">
        <v>52</v>
      </c>
      <c r="D96" s="40">
        <f>D97</f>
        <v>9909.4</v>
      </c>
      <c r="E96" s="40">
        <f>E97</f>
        <v>9909.4</v>
      </c>
      <c r="F96" s="44">
        <f t="shared" si="1"/>
        <v>100</v>
      </c>
    </row>
    <row r="97" spans="1:6" ht="38.25">
      <c r="A97" s="29" t="s">
        <v>276</v>
      </c>
      <c r="B97" s="20" t="s">
        <v>155</v>
      </c>
      <c r="C97" s="15" t="s">
        <v>127</v>
      </c>
      <c r="D97" s="40">
        <v>9909.4</v>
      </c>
      <c r="E97" s="40">
        <v>9909.4</v>
      </c>
      <c r="F97" s="44">
        <f t="shared" si="1"/>
        <v>100</v>
      </c>
    </row>
    <row r="98" spans="1:6" ht="12.75">
      <c r="A98" s="29" t="s">
        <v>277</v>
      </c>
      <c r="B98" s="30" t="s">
        <v>124</v>
      </c>
      <c r="C98" s="8" t="s">
        <v>125</v>
      </c>
      <c r="D98" s="36">
        <f>D9+D70</f>
        <v>529853.7000000001</v>
      </c>
      <c r="E98" s="36">
        <f>E9+E70</f>
        <v>196255.99999999997</v>
      </c>
      <c r="F98" s="44">
        <f t="shared" si="1"/>
        <v>37.03965830567946</v>
      </c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4" top="0.57" bottom="0.6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2023-07-18T10:08:36Z</cp:lastPrinted>
  <dcterms:created xsi:type="dcterms:W3CDTF">2009-11-02T10:02:05Z</dcterms:created>
  <dcterms:modified xsi:type="dcterms:W3CDTF">2023-07-18T10:08:42Z</dcterms:modified>
  <cp:category/>
  <cp:version/>
  <cp:contentType/>
  <cp:contentStatus/>
</cp:coreProperties>
</file>